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29"/>
  <workbookPr/>
  <mc:AlternateContent xmlns:mc="http://schemas.openxmlformats.org/markup-compatibility/2006">
    <mc:Choice Requires="x15">
      <x15ac:absPath xmlns:x15ac="http://schemas.microsoft.com/office/spreadsheetml/2010/11/ac" url="C:\Users\DETPC\OneDrive - Universidad Politécnica Estatal del Carchi\Unidad de Titulación\Guía Metodológica reformada\Guía Final Reformada\Formatos\"/>
    </mc:Choice>
  </mc:AlternateContent>
  <xr:revisionPtr revIDLastSave="20" documentId="13_ncr:1_{182DFF19-1821-4EDE-8F83-6DCC17D712CD}" xr6:coauthVersionLast="47" xr6:coauthVersionMax="47" xr10:uidLastSave="{93BB3B9A-1A37-4D67-AF47-017E70677481}"/>
  <bookViews>
    <workbookView xWindow="-108" yWindow="-108" windowWidth="23256" windowHeight="12576" activeTab="2" xr2:uid="{00000000-000D-0000-FFFF-FFFF00000000}"/>
  </bookViews>
  <sheets>
    <sheet name="PARA PROMEDIO" sheetId="3" r:id="rId1"/>
    <sheet name="RUBRICA" sheetId="4" r:id="rId2"/>
    <sheet name="ACTA" sheetId="6" r:id="rId3"/>
    <sheet name="Códificación para los PDF" sheetId="7" r:id="rId4"/>
  </sheets>
  <externalReferences>
    <externalReference r:id="rId5"/>
  </externalReferences>
  <definedNames>
    <definedName name="FACULTAD">[1]RUBRICA!$V$3:$V$4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6" l="1"/>
  <c r="A4" i="4"/>
  <c r="A8" i="4"/>
  <c r="C32" i="4" s="1"/>
  <c r="H7" i="4" l="1"/>
  <c r="H16" i="4"/>
  <c r="I14" i="3" l="1"/>
  <c r="H14" i="3"/>
  <c r="G14" i="3"/>
  <c r="D10" i="6" l="1"/>
  <c r="A9" i="6" l="1"/>
  <c r="C27" i="6" s="1"/>
  <c r="A10" i="6"/>
  <c r="F27" i="6" s="1"/>
  <c r="A11" i="6"/>
  <c r="D30" i="6" s="1"/>
  <c r="F13" i="6"/>
  <c r="D13" i="6"/>
  <c r="D12" i="6"/>
  <c r="D11" i="6"/>
  <c r="D29" i="6" s="1"/>
  <c r="F26" i="6"/>
  <c r="D9" i="6"/>
  <c r="C26" i="6" s="1"/>
  <c r="F7" i="6"/>
  <c r="D7" i="6"/>
  <c r="A10" i="4" l="1"/>
  <c r="H32" i="4" s="1"/>
  <c r="A9" i="4"/>
  <c r="F32" i="4" s="1"/>
  <c r="D12" i="4"/>
  <c r="D8" i="4"/>
  <c r="C31" i="4" s="1"/>
  <c r="D9" i="4"/>
  <c r="F31" i="4" s="1"/>
  <c r="D10" i="4"/>
  <c r="H31" i="4" s="1"/>
  <c r="D7" i="4"/>
  <c r="H17" i="4"/>
  <c r="H18" i="4"/>
  <c r="H19" i="4"/>
  <c r="H20" i="4"/>
  <c r="H21" i="4"/>
  <c r="H22" i="4"/>
  <c r="H24" i="4"/>
  <c r="H25" i="4"/>
  <c r="H26" i="4"/>
  <c r="H15" i="4"/>
  <c r="J15" i="3"/>
  <c r="G15" i="4" l="1"/>
  <c r="J22" i="3"/>
  <c r="G22" i="4" l="1"/>
  <c r="J25" i="3"/>
  <c r="J26" i="3"/>
  <c r="J24" i="3"/>
  <c r="J16" i="3"/>
  <c r="J17" i="3"/>
  <c r="J18" i="3"/>
  <c r="J19" i="3"/>
  <c r="J20" i="3"/>
  <c r="J21" i="3"/>
  <c r="G17" i="4" l="1"/>
  <c r="G20" i="4"/>
  <c r="G18" i="4"/>
  <c r="G26" i="4"/>
  <c r="G21" i="4"/>
  <c r="G25" i="4"/>
  <c r="G16" i="4"/>
  <c r="G19" i="4"/>
  <c r="G24" i="4"/>
  <c r="J23" i="3"/>
  <c r="J27" i="3"/>
  <c r="G27" i="4" l="1"/>
  <c r="F18" i="6" s="1"/>
  <c r="G23" i="4"/>
  <c r="F17" i="6" s="1"/>
  <c r="J28" i="3"/>
  <c r="F19" i="6" l="1"/>
  <c r="F20" i="6" s="1"/>
  <c r="G28" i="4"/>
</calcChain>
</file>

<file path=xl/sharedStrings.xml><?xml version="1.0" encoding="utf-8"?>
<sst xmlns="http://schemas.openxmlformats.org/spreadsheetml/2006/main" count="181" uniqueCount="124">
  <si>
    <t>UNIVERSIDAD POLITÉCNICA ESTATAL DEL CARCHI</t>
  </si>
  <si>
    <t>CENTRO  DE POSTGRADO</t>
  </si>
  <si>
    <t>UNIDAD DE TITULACIÓN</t>
  </si>
  <si>
    <t>Maestría en Logística y Transporte</t>
  </si>
  <si>
    <t>Maestría en Administración Pública</t>
  </si>
  <si>
    <t xml:space="preserve">Rúbrica de evaluación de sustentación oral de la pre defensa del TDT, con las recomendaciones </t>
  </si>
  <si>
    <t>Código UPEC-P13-S02-RU01; Versión: 02; 07 de diciembre de 2021</t>
  </si>
  <si>
    <t>Maestría en Turismo</t>
  </si>
  <si>
    <t>Estudiante:</t>
  </si>
  <si>
    <t>Apellidos y Nombres</t>
  </si>
  <si>
    <t>Cédula de identidad:</t>
  </si>
  <si>
    <t>00000000000</t>
  </si>
  <si>
    <t>Maestría en Agropecuaria mención Producción de Rumiantes</t>
  </si>
  <si>
    <t>Docente examinador presidente:</t>
  </si>
  <si>
    <t>Examinador/a presidente</t>
  </si>
  <si>
    <t>Docente Examinador 1</t>
  </si>
  <si>
    <t>Maestría en Educación Básica</t>
  </si>
  <si>
    <t>Docente examinadora presidenta:</t>
  </si>
  <si>
    <t>Tutor</t>
  </si>
  <si>
    <t>Docente Examinadora 1</t>
  </si>
  <si>
    <t>Docente examinador tutor:</t>
  </si>
  <si>
    <t>Examinador/a</t>
  </si>
  <si>
    <t>Docente Examinador 2</t>
  </si>
  <si>
    <t>Docente examinadora tutora:</t>
  </si>
  <si>
    <t>Fecha:</t>
  </si>
  <si>
    <t>XX-XX-XXXX</t>
  </si>
  <si>
    <t>Lugar:</t>
  </si>
  <si>
    <t>xxx</t>
  </si>
  <si>
    <t>Hora:</t>
  </si>
  <si>
    <t>xxxxx</t>
  </si>
  <si>
    <t>Docente examinador:</t>
  </si>
  <si>
    <t>Tema del Trabajo de Titulación:</t>
  </si>
  <si>
    <t>XXXXXXXXXXXXXXXXXXXXXXXXXXXXXXXXXXXXXXXXXXXXXXXXXXXXXXXXXXXXXXXXXXXXXXXXXXXXXXXXXXXXXXXXXXXXXXXXXXXXXXXXXXXXXXXXXXXXXXXXXXXXXXXXXXXXXXXXXXXXXXXXXXXXXXXXXXXXXX</t>
  </si>
  <si>
    <t>Docente examinadora:</t>
  </si>
  <si>
    <t>Art. 34.- De la aprobación de la pre-defensa.- Al finalizar la exposición, los miembros del Tribunal, realizarán la evaluación cualitativa; y, emitirán las recomendaciones y observaciones pertinentes de manera escrita en  la rúbrica dispuesta para el efecto...</t>
  </si>
  <si>
    <t>No.</t>
  </si>
  <si>
    <t>CATEGORIA</t>
  </si>
  <si>
    <t>CRITERIO ÓPTIMO DE EVALUACIÓN</t>
  </si>
  <si>
    <t>PROMEDIO</t>
  </si>
  <si>
    <t>OBSERVACIONES</t>
  </si>
  <si>
    <t>SUSTENTACIÓN ORAL</t>
  </si>
  <si>
    <t>Problema</t>
  </si>
  <si>
    <t>El maestrante enfoco el problema a nivel mundial. nacional y local, ubicó en el tema a tratar,  identificó las variables de estudio. Las preguntas directrices de investigación aportan a entender que es lo que se quiere investigar y los mismos se exponen como coherentes a los objetivos.</t>
  </si>
  <si>
    <t>XXXX</t>
  </si>
  <si>
    <t>Fundamentación teórica</t>
  </si>
  <si>
    <t>La o las teorías propuestas orientan la investigación y el enfoque epistemológico de los hechos que deben indagarse. Es un marco de referencia para interpretar los resultados de la investigación, permiten además guiar al investigador centrando en el problema.</t>
  </si>
  <si>
    <t>yyyy</t>
  </si>
  <si>
    <t>Metodología</t>
  </si>
  <si>
    <t>El maestrante explicó el enfoque de la investigación de manera lógica al análisis estadístico, la población, muestra, cnica e instrumentos presentados, permitiéndo entender que el informe es consistente en resultado y discución.</t>
  </si>
  <si>
    <t>vvvv</t>
  </si>
  <si>
    <t>Resultados</t>
  </si>
  <si>
    <t>Se analizó la relación entre las variables de manera cualitativa, cuantitativa y fueron representativas a la profesión. Expuso gráficos, figuras, tablas de frecuencia y contingencia coherentes y de acuerdo a la metodología de investigación . Los datos fueron presentados de forma clara y efectiva a lo observado y que no exige interpretaciones.</t>
  </si>
  <si>
    <t>nnnn</t>
  </si>
  <si>
    <t>Discusión</t>
  </si>
  <si>
    <t>La discución expuesta y defendida establece claramente los logros de la investigación, los ciales responden a los objetivos propuestos, las preguntas de investigación, la fundamentación teórica y más estrechamente con el problema. La exposición y defensa muestra valor y significancia al exponer el nuevo conocimiento universal sobre el tema de investigación de forma cualitativa y cuantitativa, mediante datos primarios y secundarios.</t>
  </si>
  <si>
    <t>mmmm</t>
  </si>
  <si>
    <t>Propuesta</t>
  </si>
  <si>
    <t>La propuesta expuesta evidencia resultados que dan respuesta al problema que el estudiante se ha planteado en su investigación, y responde a uno de los objetivos específicos. Expone al menos título, justificación, espacio de aplicación y descripción.</t>
  </si>
  <si>
    <t>eeee</t>
  </si>
  <si>
    <t>Conclusiones y recomendaciones</t>
  </si>
  <si>
    <t>Las recomendaciones expuestas están acorde a la investigación y a los hallazgos. La información es clara y concisa a tal punto que sería fácil tomar decisiones, estrategias o acciones puntuales, que generarían impacto de ser aplicadas.</t>
  </si>
  <si>
    <t>zzzz</t>
  </si>
  <si>
    <t>Defensa argumentación y vocabulario profesional</t>
  </si>
  <si>
    <t>El maestrante demostró adecuado conocimiento del objeto de estudio. Relaconó conceptos y teorías. El vocabulario utilizado fue acorde a la terminología científica de la profesión. Mostró una postura del cuerpo y contacto visual que demostraron seguridad, hablando claramente con un volumen de voz adecuado.</t>
  </si>
  <si>
    <t>kkkk</t>
  </si>
  <si>
    <t>PROMEDIO SOBRE SIETE</t>
  </si>
  <si>
    <t>DOCUMENTO ESCRITO</t>
  </si>
  <si>
    <t>Formato del informe de investigación</t>
  </si>
  <si>
    <t>El documento escrito cumple en su totalidad con el formato establecido por la UPEC</t>
  </si>
  <si>
    <t>Redacción, estilo, ortografía y formato APA</t>
  </si>
  <si>
    <t>Las oraciones guardan coherencia entre el sujeto, el verbo y los complementos, no presenta faltas de ortografía, las  normas  de puntuación se utilizan en forma correcta  . No existen saltos bruscos entre párrafos lo que da fluidez en la transición de las ideas y utiliza la sexta edición de las normas APA .</t>
  </si>
  <si>
    <t>xxxx</t>
  </si>
  <si>
    <t>Calidad y organización de la información</t>
  </si>
  <si>
    <t>Se presenta la información claramente desarrolla al tema principal. Incluye diversos detalles de apoyo y/o ejemplos. La información muestra relaciones claras y lógicas con todos los capítulos.</t>
  </si>
  <si>
    <t>ffff</t>
  </si>
  <si>
    <t>PROMEDIO SOBRE TRES</t>
  </si>
  <si>
    <t xml:space="preserve"> NOTA FINAL :                   </t>
  </si>
  <si>
    <t>Art. 35.- De los estudiantes que aprueban el informe del trabajo de titulación con observaciones.- El maestrante tendrá un término de 15 días laborables para proceder a corregir su informe de trabajo de titulación de conformidad con las observaciones y recomendaciones realizadas por los miembros del Tribunal.... Para aquellos estudiantes que no aprueben la pre-defensa del trabajo de titulación, el Coordinador del programa deberá designar lugar, día y hora para la realización de la pre-defensa en un término de 15 días.</t>
  </si>
  <si>
    <t>CENTRO DE POSGRADO</t>
  </si>
  <si>
    <t>Maestrante:</t>
  </si>
  <si>
    <t>Cédula de identidad</t>
  </si>
  <si>
    <t>xx-xx-xxxx</t>
  </si>
  <si>
    <t>NOTA</t>
  </si>
  <si>
    <t xml:space="preserve">CENTRO DE POSGRADO </t>
  </si>
  <si>
    <t>Acta de la sustentación oral de la predefensa del TDT</t>
  </si>
  <si>
    <t>Código UPEC-P13-S02-AT01; Versión: 02; 07 de diciembre de 2021</t>
  </si>
  <si>
    <t>Maestrante</t>
  </si>
  <si>
    <t>Tribunal designado por la dirección de este Programa de Posgrado, conformado por:</t>
  </si>
  <si>
    <t xml:space="preserve">Art. 23.- De la aprobación de la pre-defensa del informe de investigación.- </t>
  </si>
  <si>
    <t xml:space="preserve">El estudiante deberá obtener la nota mínima de 7/10. </t>
  </si>
  <si>
    <t>Obteniendo las siguientes notas:</t>
  </si>
  <si>
    <t>1)Sustentación de la predefensa:</t>
  </si>
  <si>
    <t>2) Trabajo escrito</t>
  </si>
  <si>
    <t>NOTA FINAL DE PREDEFENSA:</t>
  </si>
  <si>
    <t>Por lo tanto:</t>
  </si>
  <si>
    <t>Art. 35.- De los estudiantes que aprueban el informe del trabajo de titulación con observaciones.</t>
  </si>
  <si>
    <t>Art. 36.- De la no presentación a la predefensa del trabajo de titulación.</t>
  </si>
  <si>
    <t>Para constancia del presente firman:</t>
  </si>
  <si>
    <t>Para la codificación de documentos</t>
  </si>
  <si>
    <t>Iniciales del programa</t>
  </si>
  <si>
    <t>A</t>
  </si>
  <si>
    <t>Agropecuaria</t>
  </si>
  <si>
    <t>AP</t>
  </si>
  <si>
    <t>Administración Pública</t>
  </si>
  <si>
    <t>LT</t>
  </si>
  <si>
    <t>Logística y Transporte</t>
  </si>
  <si>
    <t>T</t>
  </si>
  <si>
    <t>Turismo</t>
  </si>
  <si>
    <t>EB</t>
  </si>
  <si>
    <t>Educación Básica</t>
  </si>
  <si>
    <t>Tipo de documento</t>
  </si>
  <si>
    <t>RU02</t>
  </si>
  <si>
    <t>Rúbrica de predefensa</t>
  </si>
  <si>
    <t>IN06</t>
  </si>
  <si>
    <t>Informe de Observaciones y recomendaciones predefensa</t>
  </si>
  <si>
    <t>AT01</t>
  </si>
  <si>
    <t>Acta de sustentación predefensa</t>
  </si>
  <si>
    <t>Número de cohorte</t>
  </si>
  <si>
    <t>Nombre del maestrante</t>
  </si>
  <si>
    <t>Apellido Nombre</t>
  </si>
  <si>
    <t>Ejemplo</t>
  </si>
  <si>
    <t>A.RU21.1.Villarreal Luis</t>
  </si>
  <si>
    <t>A.IN06.1.Villarreal Luis</t>
  </si>
  <si>
    <t>A.AT01.1.Villarreal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</si>
</sst>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[$-F800]dddd\,\ mmmm\ dd\,\ yyyy"/>
  </numFmts>
  <fonts count="19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rgb="FF3B3835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sz val="14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name val="Century Gothic"/>
      <family val="2"/>
    </font>
    <font>
      <b/>
      <sz val="12"/>
      <color theme="0"/>
      <name val="Century Gothic"/>
      <family val="2"/>
    </font>
    <font>
      <sz val="12"/>
      <color theme="0"/>
      <name val="Century Gothic"/>
      <family val="2"/>
    </font>
    <font>
      <sz val="12"/>
      <color rgb="FFFF0000"/>
      <name val="Century Gothic"/>
      <family val="2"/>
    </font>
    <font>
      <b/>
      <sz val="12"/>
      <color rgb="FFFF0000"/>
      <name val="Century Gothic"/>
      <family val="2"/>
    </font>
    <font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49" fontId="1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>
      <alignment horizontal="left" vertical="center"/>
    </xf>
    <xf numFmtId="4" fontId="2" fillId="0" borderId="14" xfId="0" applyNumberFormat="1" applyFont="1" applyBorder="1" applyAlignment="1" applyProtection="1">
      <alignment horizontal="left" vertical="center" wrapText="1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9" fontId="1" fillId="0" borderId="16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27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" fillId="0" borderId="26" xfId="0" applyFont="1" applyBorder="1" applyAlignment="1">
      <alignment vertical="center"/>
    </xf>
    <xf numFmtId="164" fontId="2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>
      <alignment vertical="center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5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4" fontId="13" fillId="0" borderId="0" xfId="0" applyNumberFormat="1" applyFont="1" applyAlignment="1" applyProtection="1">
      <alignment vertical="center"/>
      <protection locked="0"/>
    </xf>
    <xf numFmtId="4" fontId="13" fillId="0" borderId="0" xfId="0" applyNumberFormat="1" applyFont="1" applyProtection="1"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4" fontId="1" fillId="0" borderId="22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/>
    <xf numFmtId="0" fontId="3" fillId="3" borderId="38" xfId="0" applyFont="1" applyFill="1" applyBorder="1" applyAlignment="1">
      <alignment vertical="center"/>
    </xf>
    <xf numFmtId="0" fontId="17" fillId="3" borderId="38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37" xfId="0" applyFont="1" applyBorder="1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textRotation="90"/>
    </xf>
    <xf numFmtId="0" fontId="2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 textRotation="90" wrapText="1"/>
    </xf>
    <xf numFmtId="0" fontId="1" fillId="0" borderId="18" xfId="0" applyFont="1" applyBorder="1" applyAlignment="1">
      <alignment horizontal="left" vertical="center" textRotation="90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right" vertical="center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right" vertical="center"/>
      <protection locked="0"/>
    </xf>
    <xf numFmtId="0" fontId="17" fillId="0" borderId="0" xfId="0" applyFont="1" applyAlignment="1">
      <alignment horizontal="left"/>
    </xf>
    <xf numFmtId="0" fontId="3" fillId="0" borderId="37" xfId="0" applyFont="1" applyBorder="1" applyAlignment="1">
      <alignment horizontal="center"/>
    </xf>
    <xf numFmtId="0" fontId="17" fillId="3" borderId="38" xfId="0" applyFont="1" applyFill="1" applyBorder="1" applyAlignment="1">
      <alignment horizontal="left" vertical="center"/>
    </xf>
    <xf numFmtId="0" fontId="17" fillId="3" borderId="37" xfId="0" applyFont="1" applyFill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3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217967</xdr:colOff>
      <xdr:row>1</xdr:row>
      <xdr:rowOff>0</xdr:rowOff>
    </xdr:from>
    <xdr:to>
      <xdr:col>2</xdr:col>
      <xdr:colOff>1473200</xdr:colOff>
      <xdr:row>4</xdr:row>
      <xdr:rowOff>194005</xdr:rowOff>
    </xdr:to>
    <xdr:pic>
      <xdr:nvPicPr>
        <xdr:cNvPr id="2" name="Imagen 1" descr="http://www.ceba.org.ec/wp-content/uploads/2017/05/UPEC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436" y="607218"/>
          <a:ext cx="1517170" cy="1125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364331</xdr:colOff>
      <xdr:row>1</xdr:row>
      <xdr:rowOff>0</xdr:rowOff>
    </xdr:from>
    <xdr:to>
      <xdr:col>10</xdr:col>
      <xdr:colOff>1908650</xdr:colOff>
      <xdr:row>4</xdr:row>
      <xdr:rowOff>234950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34" t="15873" r="8802"/>
        <a:stretch/>
      </xdr:blipFill>
      <xdr:spPr bwMode="auto">
        <a:xfrm>
          <a:off x="10615612" y="404813"/>
          <a:ext cx="1544319" cy="11707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369361</xdr:colOff>
      <xdr:row>0</xdr:row>
      <xdr:rowOff>186267</xdr:rowOff>
    </xdr:from>
    <xdr:to>
      <xdr:col>2</xdr:col>
      <xdr:colOff>1774364</xdr:colOff>
      <xdr:row>4</xdr:row>
      <xdr:rowOff>231775</xdr:rowOff>
    </xdr:to>
    <xdr:pic>
      <xdr:nvPicPr>
        <xdr:cNvPr id="4" name="Imagen 3" descr="http://www.ceba.org.ec/wp-content/uploads/2017/05/UPEC-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361" y="186267"/>
          <a:ext cx="1798703" cy="11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4048125</xdr:colOff>
      <xdr:row>0</xdr:row>
      <xdr:rowOff>53976</xdr:rowOff>
    </xdr:from>
    <xdr:to>
      <xdr:col>7</xdr:col>
      <xdr:colOff>5413375</xdr:colOff>
      <xdr:row>4</xdr:row>
      <xdr:rowOff>187325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34" t="15873" r="8802"/>
        <a:stretch/>
      </xdr:blipFill>
      <xdr:spPr bwMode="auto">
        <a:xfrm>
          <a:off x="12620625" y="53976"/>
          <a:ext cx="1365250" cy="12826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193035</xdr:colOff>
      <xdr:row>0</xdr:row>
      <xdr:rowOff>180860</xdr:rowOff>
    </xdr:from>
    <xdr:to>
      <xdr:col>2</xdr:col>
      <xdr:colOff>1251858</xdr:colOff>
      <xdr:row>2</xdr:row>
      <xdr:rowOff>293523</xdr:rowOff>
    </xdr:to>
    <xdr:pic>
      <xdr:nvPicPr>
        <xdr:cNvPr id="4" name="Imagen 3" descr="http://www.ceba.org.ec/wp-content/uploads/2017/05/UPEC-logo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35" y="180860"/>
          <a:ext cx="1668423" cy="103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2013857</xdr:colOff>
      <xdr:row>0</xdr:row>
      <xdr:rowOff>133733</xdr:rowOff>
    </xdr:from>
    <xdr:to>
      <xdr:col>5</xdr:col>
      <xdr:colOff>3313339</xdr:colOff>
      <xdr:row>2</xdr:row>
      <xdr:rowOff>356509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34" t="15873" r="8802"/>
        <a:stretch/>
      </xdr:blipFill>
      <xdr:spPr bwMode="auto">
        <a:xfrm>
          <a:off x="8681357" y="133733"/>
          <a:ext cx="1299482" cy="11453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ESTR~1\AppData\Local\Temp\11.%20RUBRICA%20SUSTENTACION%20DEL%20PLAN%20DE%20INVESTIG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ICA"/>
      <sheetName val="AC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0"/>
  <sheetViews>
    <sheetView zoomScale="80" zoomScaleNormal="80" workbookViewId="0">
      <selection activeCell="A4" sqref="A4:F4"/>
    </sheetView>
  </sheetViews>
  <sheetFormatPr defaultColWidth="11.5703125" defaultRowHeight="15"/>
  <cols>
    <col min="1" max="1" width="4.85546875" style="2" customWidth="1"/>
    <col min="2" max="2" width="3.85546875" style="2" customWidth="1"/>
    <col min="3" max="3" width="27.85546875" style="2" customWidth="1"/>
    <col min="4" max="4" width="28.5703125" style="2" customWidth="1"/>
    <col min="5" max="5" width="8.85546875" style="2" customWidth="1"/>
    <col min="6" max="6" width="23.28515625" style="2" customWidth="1"/>
    <col min="7" max="7" width="14.28515625" style="2" customWidth="1"/>
    <col min="8" max="8" width="13.7109375" style="2" customWidth="1"/>
    <col min="9" max="9" width="16.7109375" style="2" customWidth="1"/>
    <col min="10" max="10" width="11.5703125" style="2" customWidth="1"/>
    <col min="11" max="11" width="40" style="2" customWidth="1"/>
    <col min="12" max="12" width="8.7109375" style="1" customWidth="1"/>
    <col min="13" max="13" width="4.28515625" style="48" customWidth="1"/>
    <col min="14" max="15" width="4.140625" style="48" customWidth="1"/>
    <col min="16" max="16" width="9" style="48" customWidth="1"/>
    <col min="17" max="17" width="6" style="48" hidden="1" customWidth="1"/>
    <col min="18" max="25" width="4.7109375" style="48" hidden="1" customWidth="1"/>
    <col min="26" max="31" width="4.7109375" style="48" customWidth="1"/>
    <col min="32" max="32" width="11.5703125" style="48"/>
    <col min="33" max="33" width="11.5703125" style="32"/>
    <col min="34" max="16384" width="11.5703125" style="1"/>
  </cols>
  <sheetData>
    <row r="1" spans="1:33" ht="17.25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33" ht="20.45">
      <c r="A2" s="158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59"/>
    </row>
    <row r="3" spans="1:33" ht="20.45">
      <c r="A3" s="158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59"/>
    </row>
    <row r="4" spans="1:33" ht="33" customHeight="1">
      <c r="A4" s="109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54"/>
      <c r="U4" s="48" t="s">
        <v>4</v>
      </c>
    </row>
    <row r="5" spans="1:33" ht="34.5" customHeight="1">
      <c r="A5" s="155" t="s">
        <v>5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  <c r="U5" s="48" t="s">
        <v>3</v>
      </c>
    </row>
    <row r="6" spans="1:33" ht="33.75" customHeight="1">
      <c r="A6" s="127" t="s">
        <v>6</v>
      </c>
      <c r="B6" s="128"/>
      <c r="C6" s="128"/>
      <c r="D6" s="128"/>
      <c r="E6" s="128"/>
      <c r="F6" s="128"/>
      <c r="G6" s="128"/>
      <c r="H6" s="128"/>
      <c r="I6" s="128"/>
      <c r="J6" s="128"/>
      <c r="K6" s="129"/>
      <c r="U6" s="48" t="s">
        <v>7</v>
      </c>
    </row>
    <row r="7" spans="1:33" s="2" customFormat="1" ht="33.75" customHeight="1">
      <c r="A7" s="130" t="s">
        <v>8</v>
      </c>
      <c r="B7" s="131"/>
      <c r="C7" s="131"/>
      <c r="D7" s="2" t="s">
        <v>9</v>
      </c>
      <c r="E7" s="42"/>
      <c r="F7" s="42"/>
      <c r="G7" s="153" t="s">
        <v>10</v>
      </c>
      <c r="H7" s="153"/>
      <c r="I7" s="153"/>
      <c r="J7" s="151" t="s">
        <v>11</v>
      </c>
      <c r="K7" s="152"/>
      <c r="M7" s="49"/>
      <c r="N7" s="49"/>
      <c r="O7" s="49"/>
      <c r="P7" s="49"/>
      <c r="Q7" s="49"/>
      <c r="R7" s="49"/>
      <c r="S7" s="49"/>
      <c r="T7" s="49"/>
      <c r="U7" s="48" t="s">
        <v>12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33" t="s">
        <v>13</v>
      </c>
    </row>
    <row r="8" spans="1:33" s="2" customFormat="1" ht="33.75" customHeight="1">
      <c r="A8" s="130" t="s">
        <v>14</v>
      </c>
      <c r="B8" s="131"/>
      <c r="C8" s="131"/>
      <c r="D8" s="2" t="s">
        <v>9</v>
      </c>
      <c r="E8" s="42"/>
      <c r="F8" s="42"/>
      <c r="G8" s="24"/>
      <c r="H8" s="24"/>
      <c r="I8" s="24"/>
      <c r="J8" s="43" t="s">
        <v>15</v>
      </c>
      <c r="K8" s="25"/>
      <c r="L8" s="22"/>
      <c r="M8" s="50"/>
      <c r="N8" s="50"/>
      <c r="O8" s="50"/>
      <c r="P8" s="49"/>
      <c r="Q8" s="49"/>
      <c r="R8" s="49"/>
      <c r="S8" s="49"/>
      <c r="T8" s="49"/>
      <c r="U8" s="48" t="s">
        <v>16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33" t="s">
        <v>17</v>
      </c>
    </row>
    <row r="9" spans="1:33" s="2" customFormat="1" ht="33.75" customHeight="1">
      <c r="A9" s="130" t="s">
        <v>18</v>
      </c>
      <c r="B9" s="131"/>
      <c r="C9" s="131"/>
      <c r="D9" s="2" t="s">
        <v>9</v>
      </c>
      <c r="E9" s="42"/>
      <c r="F9" s="42"/>
      <c r="G9" s="24"/>
      <c r="H9" s="24"/>
      <c r="I9" s="24"/>
      <c r="J9" s="44" t="s">
        <v>19</v>
      </c>
      <c r="K9" s="25"/>
      <c r="M9" s="49"/>
      <c r="N9" s="49"/>
      <c r="O9" s="51"/>
      <c r="P9" s="49"/>
      <c r="Q9" s="52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33" t="s">
        <v>20</v>
      </c>
    </row>
    <row r="10" spans="1:33" s="2" customFormat="1" ht="33.75" customHeight="1">
      <c r="A10" s="130" t="s">
        <v>21</v>
      </c>
      <c r="B10" s="131"/>
      <c r="C10" s="131"/>
      <c r="D10" s="2" t="s">
        <v>9</v>
      </c>
      <c r="E10" s="42"/>
      <c r="F10" s="42"/>
      <c r="G10" s="42"/>
      <c r="H10" s="42"/>
      <c r="I10" s="42"/>
      <c r="J10" s="44" t="s">
        <v>22</v>
      </c>
      <c r="K10" s="25"/>
      <c r="M10" s="49"/>
      <c r="N10" s="49"/>
      <c r="O10" s="51"/>
      <c r="P10" s="49"/>
      <c r="Q10" s="52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33" t="s">
        <v>23</v>
      </c>
    </row>
    <row r="11" spans="1:33" s="2" customFormat="1" ht="33.75" customHeight="1">
      <c r="A11" s="104" t="s">
        <v>24</v>
      </c>
      <c r="B11" s="105"/>
      <c r="C11" s="105"/>
      <c r="D11" s="29" t="s">
        <v>25</v>
      </c>
      <c r="E11" s="39" t="s">
        <v>26</v>
      </c>
      <c r="F11" s="2" t="s">
        <v>27</v>
      </c>
      <c r="G11" s="40"/>
      <c r="H11" s="41"/>
      <c r="I11" s="41" t="s">
        <v>28</v>
      </c>
      <c r="J11" s="2" t="s">
        <v>29</v>
      </c>
      <c r="K11" s="25"/>
      <c r="M11" s="49"/>
      <c r="N11" s="49"/>
      <c r="O11" s="51"/>
      <c r="P11" s="49"/>
      <c r="Q11" s="52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33" t="s">
        <v>30</v>
      </c>
    </row>
    <row r="12" spans="1:33" s="2" customFormat="1" ht="54.75" customHeight="1" thickBot="1">
      <c r="A12" s="116" t="s">
        <v>31</v>
      </c>
      <c r="B12" s="117"/>
      <c r="C12" s="117"/>
      <c r="D12" s="149" t="s">
        <v>32</v>
      </c>
      <c r="E12" s="149"/>
      <c r="F12" s="149"/>
      <c r="G12" s="149"/>
      <c r="H12" s="149"/>
      <c r="I12" s="149"/>
      <c r="J12" s="149"/>
      <c r="K12" s="150"/>
      <c r="M12" s="49"/>
      <c r="N12" s="49"/>
      <c r="O12" s="51"/>
      <c r="P12" s="49"/>
      <c r="Q12" s="52"/>
      <c r="R12" s="49"/>
      <c r="S12" s="49"/>
      <c r="T12" s="49"/>
      <c r="U12" s="49"/>
      <c r="V12" s="49"/>
      <c r="W12" s="49"/>
      <c r="X12" s="49"/>
      <c r="Y12" s="49"/>
      <c r="Z12" s="50"/>
      <c r="AA12" s="50"/>
      <c r="AB12" s="49"/>
      <c r="AC12" s="49"/>
      <c r="AD12" s="49"/>
      <c r="AE12" s="49"/>
      <c r="AF12" s="49"/>
      <c r="AG12" s="33" t="s">
        <v>33</v>
      </c>
    </row>
    <row r="13" spans="1:33" ht="65.25" customHeight="1" thickBot="1">
      <c r="A13" s="92" t="s">
        <v>34</v>
      </c>
      <c r="B13" s="93"/>
      <c r="C13" s="93"/>
      <c r="D13" s="93"/>
      <c r="E13" s="93"/>
      <c r="F13" s="93"/>
      <c r="G13" s="93"/>
      <c r="H13" s="93"/>
      <c r="I13" s="93"/>
      <c r="J13" s="93"/>
      <c r="K13" s="94"/>
      <c r="L13" s="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33" ht="65.25" customHeight="1" thickBot="1">
      <c r="A14" s="95" t="s">
        <v>35</v>
      </c>
      <c r="B14" s="96"/>
      <c r="C14" s="5" t="s">
        <v>36</v>
      </c>
      <c r="D14" s="97" t="s">
        <v>37</v>
      </c>
      <c r="E14" s="97"/>
      <c r="F14" s="97"/>
      <c r="G14" s="6" t="str">
        <f>A8</f>
        <v>Examinador/a presidente</v>
      </c>
      <c r="H14" s="6" t="str">
        <f>A9</f>
        <v>Tutor</v>
      </c>
      <c r="I14" s="6" t="str">
        <f>A10</f>
        <v>Examinador/a</v>
      </c>
      <c r="J14" s="7" t="s">
        <v>38</v>
      </c>
      <c r="K14" s="8" t="s">
        <v>39</v>
      </c>
      <c r="L14" s="4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33" ht="104.25" customHeight="1">
      <c r="A15" s="146" t="s">
        <v>40</v>
      </c>
      <c r="B15" s="9">
        <v>1</v>
      </c>
      <c r="C15" s="10" t="s">
        <v>41</v>
      </c>
      <c r="D15" s="98" t="s">
        <v>42</v>
      </c>
      <c r="E15" s="98"/>
      <c r="F15" s="98"/>
      <c r="G15" s="38">
        <v>5</v>
      </c>
      <c r="H15" s="38">
        <v>10</v>
      </c>
      <c r="I15" s="38">
        <v>10</v>
      </c>
      <c r="J15" s="45">
        <f t="shared" ref="J15" si="0">AVERAGE(G15:I15)</f>
        <v>8.3333333333333339</v>
      </c>
      <c r="K15" s="12" t="s">
        <v>43</v>
      </c>
      <c r="L15" s="4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33" ht="104.25" customHeight="1">
      <c r="A16" s="147"/>
      <c r="B16" s="13">
        <v>2</v>
      </c>
      <c r="C16" s="21" t="s">
        <v>44</v>
      </c>
      <c r="D16" s="98" t="s">
        <v>45</v>
      </c>
      <c r="E16" s="98"/>
      <c r="F16" s="98"/>
      <c r="G16" s="38">
        <v>6</v>
      </c>
      <c r="H16" s="38">
        <v>10</v>
      </c>
      <c r="I16" s="38">
        <v>10</v>
      </c>
      <c r="J16" s="45">
        <f t="shared" ref="J16:J22" si="1">AVERAGE(G16:I16)</f>
        <v>8.6666666666666661</v>
      </c>
      <c r="K16" s="12" t="s">
        <v>46</v>
      </c>
      <c r="L16" s="4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ht="104.25" customHeight="1">
      <c r="A17" s="147"/>
      <c r="B17" s="13">
        <v>3</v>
      </c>
      <c r="C17" s="21" t="s">
        <v>47</v>
      </c>
      <c r="D17" s="100" t="s">
        <v>48</v>
      </c>
      <c r="E17" s="100"/>
      <c r="F17" s="100"/>
      <c r="G17" s="38">
        <v>7</v>
      </c>
      <c r="H17" s="38">
        <v>10</v>
      </c>
      <c r="I17" s="38">
        <v>10</v>
      </c>
      <c r="J17" s="45">
        <f t="shared" si="1"/>
        <v>9</v>
      </c>
      <c r="K17" s="12" t="s">
        <v>49</v>
      </c>
      <c r="L17" s="4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30.5" customHeight="1">
      <c r="A18" s="147"/>
      <c r="B18" s="13">
        <v>4</v>
      </c>
      <c r="C18" s="21" t="s">
        <v>50</v>
      </c>
      <c r="D18" s="100" t="s">
        <v>51</v>
      </c>
      <c r="E18" s="100"/>
      <c r="F18" s="100"/>
      <c r="G18" s="38">
        <v>6</v>
      </c>
      <c r="H18" s="38">
        <v>10</v>
      </c>
      <c r="I18" s="38">
        <v>10</v>
      </c>
      <c r="J18" s="45">
        <f t="shared" si="1"/>
        <v>8.6666666666666661</v>
      </c>
      <c r="K18" s="12" t="s">
        <v>52</v>
      </c>
      <c r="L18" s="4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165.75" customHeight="1">
      <c r="A19" s="147"/>
      <c r="B19" s="13">
        <v>5</v>
      </c>
      <c r="C19" s="21" t="s">
        <v>53</v>
      </c>
      <c r="D19" s="101" t="s">
        <v>54</v>
      </c>
      <c r="E19" s="101"/>
      <c r="F19" s="101"/>
      <c r="G19" s="38">
        <v>8</v>
      </c>
      <c r="H19" s="38">
        <v>10</v>
      </c>
      <c r="I19" s="38">
        <v>10</v>
      </c>
      <c r="J19" s="45">
        <f t="shared" si="1"/>
        <v>9.3333333333333339</v>
      </c>
      <c r="K19" s="12" t="s">
        <v>55</v>
      </c>
      <c r="L19" s="4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ht="104.25" customHeight="1">
      <c r="A20" s="147"/>
      <c r="B20" s="13">
        <v>6</v>
      </c>
      <c r="C20" s="21" t="s">
        <v>56</v>
      </c>
      <c r="D20" s="101" t="s">
        <v>57</v>
      </c>
      <c r="E20" s="101"/>
      <c r="F20" s="101"/>
      <c r="G20" s="38">
        <v>9</v>
      </c>
      <c r="H20" s="38">
        <v>10</v>
      </c>
      <c r="I20" s="38">
        <v>10</v>
      </c>
      <c r="J20" s="45">
        <f t="shared" si="1"/>
        <v>9.6666666666666661</v>
      </c>
      <c r="K20" s="12" t="s">
        <v>58</v>
      </c>
      <c r="L20" s="4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93.75" customHeight="1">
      <c r="A21" s="147"/>
      <c r="B21" s="13">
        <v>7</v>
      </c>
      <c r="C21" s="21" t="s">
        <v>59</v>
      </c>
      <c r="D21" s="101" t="s">
        <v>60</v>
      </c>
      <c r="E21" s="101"/>
      <c r="F21" s="101"/>
      <c r="G21" s="38">
        <v>5</v>
      </c>
      <c r="H21" s="38">
        <v>10</v>
      </c>
      <c r="I21" s="38">
        <v>10</v>
      </c>
      <c r="J21" s="45">
        <f t="shared" si="1"/>
        <v>8.3333333333333339</v>
      </c>
      <c r="K21" s="12" t="s">
        <v>61</v>
      </c>
      <c r="L21" s="4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132" customHeight="1">
      <c r="A22" s="148"/>
      <c r="B22" s="13">
        <v>8</v>
      </c>
      <c r="C22" s="21" t="s">
        <v>62</v>
      </c>
      <c r="D22" s="101" t="s">
        <v>63</v>
      </c>
      <c r="E22" s="101"/>
      <c r="F22" s="101"/>
      <c r="G22" s="38">
        <v>4</v>
      </c>
      <c r="H22" s="38">
        <v>10</v>
      </c>
      <c r="I22" s="38">
        <v>10</v>
      </c>
      <c r="J22" s="45">
        <f t="shared" si="1"/>
        <v>8</v>
      </c>
      <c r="K22" s="12" t="s">
        <v>64</v>
      </c>
      <c r="L22" s="4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25.5" customHeight="1">
      <c r="A23" s="166" t="s">
        <v>65</v>
      </c>
      <c r="B23" s="167"/>
      <c r="C23" s="167"/>
      <c r="D23" s="167"/>
      <c r="E23" s="167"/>
      <c r="F23" s="168"/>
      <c r="G23" s="163"/>
      <c r="H23" s="164"/>
      <c r="I23" s="165"/>
      <c r="J23" s="11">
        <f>(AVERAGE(J16:J22)*7)/10</f>
        <v>6.1666666666666661</v>
      </c>
      <c r="K23" s="14"/>
      <c r="L23" s="4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46.5" customHeight="1">
      <c r="A24" s="123" t="s">
        <v>66</v>
      </c>
      <c r="B24" s="13">
        <v>1</v>
      </c>
      <c r="C24" s="21" t="s">
        <v>67</v>
      </c>
      <c r="D24" s="125" t="s">
        <v>68</v>
      </c>
      <c r="E24" s="125"/>
      <c r="F24" s="125"/>
      <c r="G24" s="15">
        <v>5</v>
      </c>
      <c r="H24" s="15">
        <v>10</v>
      </c>
      <c r="I24" s="15">
        <v>10</v>
      </c>
      <c r="J24" s="45">
        <f>AVERAGE(G24:I24)</f>
        <v>8.3333333333333339</v>
      </c>
      <c r="K24" s="12" t="s">
        <v>46</v>
      </c>
      <c r="L24" s="4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04.25" customHeight="1">
      <c r="A25" s="123"/>
      <c r="B25" s="13">
        <v>2</v>
      </c>
      <c r="C25" s="21" t="s">
        <v>69</v>
      </c>
      <c r="D25" s="125" t="s">
        <v>70</v>
      </c>
      <c r="E25" s="125"/>
      <c r="F25" s="125"/>
      <c r="G25" s="15">
        <v>5</v>
      </c>
      <c r="H25" s="15">
        <v>10</v>
      </c>
      <c r="I25" s="15">
        <v>10</v>
      </c>
      <c r="J25" s="45">
        <f>AVERAGE(G25:I25)</f>
        <v>8.3333333333333339</v>
      </c>
      <c r="K25" s="12" t="s">
        <v>71</v>
      </c>
      <c r="L25" s="4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81.75" customHeight="1">
      <c r="A26" s="124"/>
      <c r="B26" s="16">
        <v>3</v>
      </c>
      <c r="C26" s="17" t="s">
        <v>72</v>
      </c>
      <c r="D26" s="126" t="s">
        <v>73</v>
      </c>
      <c r="E26" s="126"/>
      <c r="F26" s="126"/>
      <c r="G26" s="15">
        <v>5</v>
      </c>
      <c r="H26" s="15">
        <v>10</v>
      </c>
      <c r="I26" s="15">
        <v>10</v>
      </c>
      <c r="J26" s="45">
        <f>AVERAGE(G26:I26)</f>
        <v>8.3333333333333339</v>
      </c>
      <c r="K26" s="12" t="s">
        <v>74</v>
      </c>
      <c r="L26" s="4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9.5" customHeight="1" thickBot="1">
      <c r="A27" s="111" t="s">
        <v>75</v>
      </c>
      <c r="B27" s="112"/>
      <c r="C27" s="112"/>
      <c r="D27" s="112"/>
      <c r="E27" s="112"/>
      <c r="F27" s="113"/>
      <c r="G27" s="160"/>
      <c r="H27" s="161"/>
      <c r="I27" s="162"/>
      <c r="J27" s="47">
        <f>(AVERAGE(J24:J26)*3)/10</f>
        <v>2.5</v>
      </c>
      <c r="K27" s="18"/>
      <c r="L27" s="4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27.75" customHeight="1" thickBot="1">
      <c r="A28" s="114" t="s">
        <v>76</v>
      </c>
      <c r="B28" s="115"/>
      <c r="C28" s="115"/>
      <c r="D28" s="115"/>
      <c r="E28" s="115"/>
      <c r="F28" s="115"/>
      <c r="G28" s="115"/>
      <c r="H28" s="115"/>
      <c r="I28" s="115"/>
      <c r="J28" s="55">
        <f>J23+J27</f>
        <v>8.6666666666666661</v>
      </c>
      <c r="K28" s="46"/>
      <c r="L28" s="4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78" customHeight="1">
      <c r="A29" s="86" t="s">
        <v>77</v>
      </c>
      <c r="B29" s="87"/>
      <c r="C29" s="87"/>
      <c r="D29" s="87"/>
      <c r="E29" s="87"/>
      <c r="F29" s="87"/>
      <c r="G29" s="87"/>
      <c r="H29" s="87"/>
      <c r="I29" s="87"/>
      <c r="J29" s="87"/>
      <c r="K29" s="88"/>
      <c r="L29" s="4"/>
      <c r="M29" s="53"/>
      <c r="N29" s="53"/>
      <c r="O29" s="54"/>
      <c r="P29" s="53"/>
      <c r="Q29" s="53"/>
      <c r="S29" s="53"/>
      <c r="T29" s="53"/>
      <c r="U29" s="53"/>
      <c r="V29" s="53"/>
      <c r="W29" s="53"/>
    </row>
    <row r="30" spans="1:23" ht="32.25" customHeight="1">
      <c r="C30" s="19"/>
      <c r="F30" s="20"/>
      <c r="G30" s="20"/>
      <c r="H30" s="20"/>
      <c r="I30" s="20"/>
      <c r="J30" s="20"/>
      <c r="K30" s="20"/>
      <c r="L30" s="4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</sheetData>
  <protectedRanges>
    <protectedRange sqref="G28:J28" name="Rango1"/>
  </protectedRanges>
  <mergeCells count="37">
    <mergeCell ref="D18:F18"/>
    <mergeCell ref="A29:K29"/>
    <mergeCell ref="A28:I28"/>
    <mergeCell ref="G27:I27"/>
    <mergeCell ref="A27:F27"/>
    <mergeCell ref="G23:I23"/>
    <mergeCell ref="A24:A26"/>
    <mergeCell ref="D24:F24"/>
    <mergeCell ref="D25:F25"/>
    <mergeCell ref="D26:F26"/>
    <mergeCell ref="A23:F23"/>
    <mergeCell ref="A6:K6"/>
    <mergeCell ref="D12:K12"/>
    <mergeCell ref="J7:K7"/>
    <mergeCell ref="G7:I7"/>
    <mergeCell ref="A1:K1"/>
    <mergeCell ref="A4:K4"/>
    <mergeCell ref="A5:K5"/>
    <mergeCell ref="A11:C11"/>
    <mergeCell ref="A3:K3"/>
    <mergeCell ref="A2:K2"/>
    <mergeCell ref="A13:K13"/>
    <mergeCell ref="A14:B14"/>
    <mergeCell ref="D14:F14"/>
    <mergeCell ref="D15:F15"/>
    <mergeCell ref="A7:C7"/>
    <mergeCell ref="A8:C8"/>
    <mergeCell ref="A9:C9"/>
    <mergeCell ref="A10:C10"/>
    <mergeCell ref="A12:C12"/>
    <mergeCell ref="A15:A22"/>
    <mergeCell ref="D20:F20"/>
    <mergeCell ref="D21:F21"/>
    <mergeCell ref="D22:F22"/>
    <mergeCell ref="D19:F19"/>
    <mergeCell ref="D16:F16"/>
    <mergeCell ref="D17:F17"/>
  </mergeCells>
  <dataValidations disablePrompts="1" count="2">
    <dataValidation type="decimal" allowBlank="1" showInputMessage="1" showErrorMessage="1" sqref="G27:H27 G15:I26" xr:uid="{00000000-0002-0000-0100-000000000000}">
      <formula1>1</formula1>
      <formula2>10</formula2>
    </dataValidation>
    <dataValidation type="list" allowBlank="1" showInputMessage="1" showErrorMessage="1" sqref="A4:K4" xr:uid="{00000000-0002-0000-0100-000001000000}">
      <formula1>$U$2:$U$8</formula1>
    </dataValidation>
  </dataValidations>
  <pageMargins left="0.7" right="0.7" top="0.75" bottom="0.75" header="0.3" footer="0.3"/>
  <pageSetup paperSize="9" scale="55" orientation="portrait" horizontalDpi="360" verticalDpi="360" r:id="rId1"/>
  <ignoredErrors>
    <ignoredError sqref="J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4"/>
  <sheetViews>
    <sheetView view="pageBreakPreview" zoomScale="60" zoomScaleNormal="60" workbookViewId="0">
      <selection activeCell="A5" sqref="A5:H5"/>
    </sheetView>
  </sheetViews>
  <sheetFormatPr defaultColWidth="11.5703125" defaultRowHeight="15"/>
  <cols>
    <col min="1" max="1" width="7.28515625" style="2" customWidth="1"/>
    <col min="2" max="2" width="5.7109375" style="2" customWidth="1"/>
    <col min="3" max="3" width="27.85546875" style="2" customWidth="1"/>
    <col min="4" max="4" width="28.5703125" style="2" customWidth="1"/>
    <col min="5" max="5" width="8.85546875" style="2" customWidth="1"/>
    <col min="6" max="6" width="30.85546875" style="2" customWidth="1"/>
    <col min="7" max="7" width="15.5703125" style="2" customWidth="1"/>
    <col min="8" max="8" width="98.42578125" style="2" customWidth="1"/>
    <col min="9" max="16384" width="11.5703125" style="1"/>
  </cols>
  <sheetData>
    <row r="1" spans="1:8" ht="20.45">
      <c r="A1" s="89" t="s">
        <v>0</v>
      </c>
      <c r="B1" s="90"/>
      <c r="C1" s="90"/>
      <c r="D1" s="90"/>
      <c r="E1" s="90"/>
      <c r="F1" s="90"/>
      <c r="G1" s="90"/>
      <c r="H1" s="91"/>
    </row>
    <row r="2" spans="1:8" ht="17.45">
      <c r="A2" s="106" t="s">
        <v>78</v>
      </c>
      <c r="B2" s="107"/>
      <c r="C2" s="107"/>
      <c r="D2" s="107"/>
      <c r="E2" s="107"/>
      <c r="F2" s="107"/>
      <c r="G2" s="107"/>
      <c r="H2" s="108"/>
    </row>
    <row r="3" spans="1:8" ht="18">
      <c r="A3" s="106" t="s">
        <v>2</v>
      </c>
      <c r="B3" s="107"/>
      <c r="C3" s="107"/>
      <c r="D3" s="107"/>
      <c r="E3" s="107"/>
      <c r="F3" s="107"/>
      <c r="G3" s="107"/>
      <c r="H3" s="108"/>
    </row>
    <row r="4" spans="1:8" ht="36" customHeight="1">
      <c r="A4" s="106" t="str">
        <f>'PARA PROMEDIO'!A4</f>
        <v>Maestría en Logística y Transporte</v>
      </c>
      <c r="B4" s="107"/>
      <c r="C4" s="107"/>
      <c r="D4" s="107"/>
      <c r="E4" s="107"/>
      <c r="F4" s="107"/>
      <c r="G4" s="107"/>
      <c r="H4" s="108"/>
    </row>
    <row r="5" spans="1:8" ht="30" customHeight="1">
      <c r="A5" s="106" t="s">
        <v>5</v>
      </c>
      <c r="B5" s="107"/>
      <c r="C5" s="107"/>
      <c r="D5" s="107"/>
      <c r="E5" s="107"/>
      <c r="F5" s="107"/>
      <c r="G5" s="107"/>
      <c r="H5" s="108"/>
    </row>
    <row r="6" spans="1:8" ht="24.6" customHeight="1">
      <c r="A6" s="127" t="s">
        <v>6</v>
      </c>
      <c r="B6" s="128"/>
      <c r="C6" s="128"/>
      <c r="D6" s="128"/>
      <c r="E6" s="128"/>
      <c r="F6" s="128"/>
      <c r="G6" s="128"/>
      <c r="H6" s="129"/>
    </row>
    <row r="7" spans="1:8" s="2" customFormat="1" ht="33.75" customHeight="1">
      <c r="A7" s="130" t="s">
        <v>79</v>
      </c>
      <c r="B7" s="131"/>
      <c r="C7" s="131"/>
      <c r="D7" s="2" t="str">
        <f>'PARA PROMEDIO'!D7</f>
        <v>Apellidos y Nombres</v>
      </c>
      <c r="G7" s="30" t="s">
        <v>80</v>
      </c>
      <c r="H7" s="31" t="str">
        <f>'PARA PROMEDIO'!J7</f>
        <v>00000000000</v>
      </c>
    </row>
    <row r="8" spans="1:8" s="2" customFormat="1" ht="33.75" customHeight="1">
      <c r="A8" s="102" t="str">
        <f>'PARA PROMEDIO'!A8:C8</f>
        <v>Examinador/a presidente</v>
      </c>
      <c r="B8" s="103"/>
      <c r="C8" s="103"/>
      <c r="D8" s="2" t="str">
        <f>'PARA PROMEDIO'!D8</f>
        <v>Apellidos y Nombres</v>
      </c>
      <c r="G8" s="26" t="s">
        <v>15</v>
      </c>
      <c r="H8" s="25"/>
    </row>
    <row r="9" spans="1:8" s="2" customFormat="1" ht="33.75" customHeight="1">
      <c r="A9" s="104" t="str">
        <f>'PARA PROMEDIO'!A9:C9</f>
        <v>Tutor</v>
      </c>
      <c r="B9" s="105"/>
      <c r="C9" s="105"/>
      <c r="D9" s="2" t="str">
        <f>'PARA PROMEDIO'!D9</f>
        <v>Apellidos y Nombres</v>
      </c>
      <c r="G9" s="27" t="s">
        <v>19</v>
      </c>
      <c r="H9" s="25"/>
    </row>
    <row r="10" spans="1:8" s="2" customFormat="1" ht="33.75" customHeight="1">
      <c r="A10" s="104" t="str">
        <f>'PARA PROMEDIO'!A10:C10</f>
        <v>Examinador/a</v>
      </c>
      <c r="B10" s="105"/>
      <c r="C10" s="105"/>
      <c r="D10" s="2" t="str">
        <f>'PARA PROMEDIO'!D10</f>
        <v>Apellidos y Nombres</v>
      </c>
      <c r="G10" s="27" t="s">
        <v>22</v>
      </c>
      <c r="H10" s="25"/>
    </row>
    <row r="11" spans="1:8" s="2" customFormat="1" ht="33.75" customHeight="1">
      <c r="A11" s="28" t="s">
        <v>24</v>
      </c>
      <c r="B11" s="24"/>
      <c r="D11" s="2" t="s">
        <v>81</v>
      </c>
      <c r="E11" s="37" t="s">
        <v>26</v>
      </c>
      <c r="F11" s="2" t="s">
        <v>27</v>
      </c>
      <c r="G11" s="3" t="s">
        <v>28</v>
      </c>
      <c r="H11" s="25" t="s">
        <v>71</v>
      </c>
    </row>
    <row r="12" spans="1:8" s="2" customFormat="1" ht="48.6" customHeight="1" thickBot="1">
      <c r="A12" s="116" t="s">
        <v>31</v>
      </c>
      <c r="B12" s="117"/>
      <c r="C12" s="117"/>
      <c r="D12" s="118" t="str">
        <f>'PARA PROMEDIO'!D12:K12</f>
        <v>XXXXXXXXXXXXXXXXXXXXXXXXXXXXXXXXXXXXXXXXXXXXXXXXXXXXXXXXXXXXXXXXXXXXXXXXXXXXXXXXXXXXXXXXXXXXXXXXXXXXXXXXXXXXXXXXXXXXXXXXXXXXXXXXXXXXXXXXXXXXXXXXXXXXXXXXXXXXXX</v>
      </c>
      <c r="E12" s="118"/>
      <c r="F12" s="118"/>
      <c r="G12" s="118"/>
      <c r="H12" s="119"/>
    </row>
    <row r="13" spans="1:8" ht="54.6" customHeight="1" thickBot="1">
      <c r="A13" s="92" t="s">
        <v>34</v>
      </c>
      <c r="B13" s="93"/>
      <c r="C13" s="93"/>
      <c r="D13" s="93"/>
      <c r="E13" s="93"/>
      <c r="F13" s="93"/>
      <c r="G13" s="93"/>
      <c r="H13" s="94"/>
    </row>
    <row r="14" spans="1:8" ht="32.25" customHeight="1" thickBot="1">
      <c r="A14" s="95" t="s">
        <v>35</v>
      </c>
      <c r="B14" s="96"/>
      <c r="C14" s="5" t="s">
        <v>36</v>
      </c>
      <c r="D14" s="97" t="s">
        <v>37</v>
      </c>
      <c r="E14" s="97"/>
      <c r="F14" s="97"/>
      <c r="G14" s="7" t="s">
        <v>82</v>
      </c>
      <c r="H14" s="8" t="s">
        <v>39</v>
      </c>
    </row>
    <row r="15" spans="1:8" ht="84" customHeight="1">
      <c r="A15" s="23"/>
      <c r="B15" s="9">
        <v>1</v>
      </c>
      <c r="C15" s="10" t="s">
        <v>41</v>
      </c>
      <c r="D15" s="98" t="s">
        <v>42</v>
      </c>
      <c r="E15" s="98"/>
      <c r="F15" s="98"/>
      <c r="G15" s="11">
        <f>'PARA PROMEDIO'!J15</f>
        <v>8.3333333333333339</v>
      </c>
      <c r="H15" s="12" t="str">
        <f>'PARA PROMEDIO'!K15</f>
        <v>XXXX</v>
      </c>
    </row>
    <row r="16" spans="1:8" ht="76.900000000000006" customHeight="1">
      <c r="A16" s="99" t="s">
        <v>40</v>
      </c>
      <c r="B16" s="13">
        <v>2</v>
      </c>
      <c r="C16" s="21" t="s">
        <v>44</v>
      </c>
      <c r="D16" s="98" t="s">
        <v>45</v>
      </c>
      <c r="E16" s="98"/>
      <c r="F16" s="98"/>
      <c r="G16" s="11">
        <f>'PARA PROMEDIO'!J16</f>
        <v>8.6666666666666661</v>
      </c>
      <c r="H16" s="12" t="str">
        <f>'PARA PROMEDIO'!K16</f>
        <v>yyyy</v>
      </c>
    </row>
    <row r="17" spans="1:8" ht="72" customHeight="1">
      <c r="A17" s="99"/>
      <c r="B17" s="13">
        <v>3</v>
      </c>
      <c r="C17" s="21" t="s">
        <v>47</v>
      </c>
      <c r="D17" s="100" t="s">
        <v>48</v>
      </c>
      <c r="E17" s="100"/>
      <c r="F17" s="100"/>
      <c r="G17" s="11">
        <f>'PARA PROMEDIO'!J17</f>
        <v>9</v>
      </c>
      <c r="H17" s="12" t="str">
        <f>'PARA PROMEDIO'!K17</f>
        <v>vvvv</v>
      </c>
    </row>
    <row r="18" spans="1:8" ht="109.15" customHeight="1">
      <c r="A18" s="99"/>
      <c r="B18" s="13">
        <v>4</v>
      </c>
      <c r="C18" s="21" t="s">
        <v>50</v>
      </c>
      <c r="D18" s="100" t="s">
        <v>51</v>
      </c>
      <c r="E18" s="100"/>
      <c r="F18" s="100"/>
      <c r="G18" s="11">
        <f>'PARA PROMEDIO'!J18</f>
        <v>8.6666666666666661</v>
      </c>
      <c r="H18" s="12" t="str">
        <f>'PARA PROMEDIO'!K18</f>
        <v>nnnn</v>
      </c>
    </row>
    <row r="19" spans="1:8" ht="123.6" customHeight="1">
      <c r="A19" s="99"/>
      <c r="B19" s="13">
        <v>5</v>
      </c>
      <c r="C19" s="21" t="s">
        <v>53</v>
      </c>
      <c r="D19" s="101" t="s">
        <v>54</v>
      </c>
      <c r="E19" s="101"/>
      <c r="F19" s="101"/>
      <c r="G19" s="11">
        <f>'PARA PROMEDIO'!J19</f>
        <v>9.3333333333333339</v>
      </c>
      <c r="H19" s="12" t="str">
        <f>'PARA PROMEDIO'!K19</f>
        <v>mmmm</v>
      </c>
    </row>
    <row r="20" spans="1:8" ht="93" customHeight="1">
      <c r="A20" s="99"/>
      <c r="B20" s="13">
        <v>6</v>
      </c>
      <c r="C20" s="21" t="s">
        <v>56</v>
      </c>
      <c r="D20" s="101" t="s">
        <v>57</v>
      </c>
      <c r="E20" s="101"/>
      <c r="F20" s="101"/>
      <c r="G20" s="11">
        <f>'PARA PROMEDIO'!J20</f>
        <v>9.6666666666666661</v>
      </c>
      <c r="H20" s="12" t="str">
        <f>'PARA PROMEDIO'!K20</f>
        <v>eeee</v>
      </c>
    </row>
    <row r="21" spans="1:8" ht="84.6" customHeight="1">
      <c r="A21" s="99"/>
      <c r="B21" s="13">
        <v>7</v>
      </c>
      <c r="C21" s="21" t="s">
        <v>59</v>
      </c>
      <c r="D21" s="101" t="s">
        <v>60</v>
      </c>
      <c r="E21" s="101"/>
      <c r="F21" s="101"/>
      <c r="G21" s="11">
        <f>'PARA PROMEDIO'!J21</f>
        <v>8.3333333333333339</v>
      </c>
      <c r="H21" s="12" t="str">
        <f>'PARA PROMEDIO'!K21</f>
        <v>zzzz</v>
      </c>
    </row>
    <row r="22" spans="1:8" ht="111" customHeight="1">
      <c r="A22" s="99"/>
      <c r="B22" s="13">
        <v>8</v>
      </c>
      <c r="C22" s="21" t="s">
        <v>62</v>
      </c>
      <c r="D22" s="101" t="s">
        <v>63</v>
      </c>
      <c r="E22" s="101"/>
      <c r="F22" s="101"/>
      <c r="G22" s="11">
        <f>'PARA PROMEDIO'!J22</f>
        <v>8</v>
      </c>
      <c r="H22" s="12" t="str">
        <f>'PARA PROMEDIO'!K22</f>
        <v>kkkk</v>
      </c>
    </row>
    <row r="23" spans="1:8" ht="35.25" customHeight="1">
      <c r="A23" s="120" t="s">
        <v>65</v>
      </c>
      <c r="B23" s="121"/>
      <c r="C23" s="121"/>
      <c r="D23" s="121"/>
      <c r="E23" s="121"/>
      <c r="F23" s="122"/>
      <c r="G23" s="11">
        <f>'PARA PROMEDIO'!J23</f>
        <v>6.1666666666666661</v>
      </c>
      <c r="H23" s="12"/>
    </row>
    <row r="24" spans="1:8" ht="46.5" customHeight="1">
      <c r="A24" s="123" t="s">
        <v>66</v>
      </c>
      <c r="B24" s="13">
        <v>1</v>
      </c>
      <c r="C24" s="21" t="s">
        <v>67</v>
      </c>
      <c r="D24" s="125" t="s">
        <v>68</v>
      </c>
      <c r="E24" s="125"/>
      <c r="F24" s="125"/>
      <c r="G24" s="11">
        <f>'PARA PROMEDIO'!J24</f>
        <v>8.3333333333333339</v>
      </c>
      <c r="H24" s="12" t="str">
        <f>'PARA PROMEDIO'!K24</f>
        <v>yyyy</v>
      </c>
    </row>
    <row r="25" spans="1:8" ht="104.25" customHeight="1">
      <c r="A25" s="123"/>
      <c r="B25" s="13">
        <v>2</v>
      </c>
      <c r="C25" s="21" t="s">
        <v>69</v>
      </c>
      <c r="D25" s="125" t="s">
        <v>70</v>
      </c>
      <c r="E25" s="125"/>
      <c r="F25" s="125"/>
      <c r="G25" s="11">
        <f>'PARA PROMEDIO'!J25</f>
        <v>8.3333333333333339</v>
      </c>
      <c r="H25" s="12" t="str">
        <f>'PARA PROMEDIO'!K25</f>
        <v>xxxx</v>
      </c>
    </row>
    <row r="26" spans="1:8" ht="81.75" customHeight="1">
      <c r="A26" s="124"/>
      <c r="B26" s="16">
        <v>3</v>
      </c>
      <c r="C26" s="17" t="s">
        <v>72</v>
      </c>
      <c r="D26" s="126" t="s">
        <v>73</v>
      </c>
      <c r="E26" s="126"/>
      <c r="F26" s="126"/>
      <c r="G26" s="11">
        <f>'PARA PROMEDIO'!J26</f>
        <v>8.3333333333333339</v>
      </c>
      <c r="H26" s="12" t="str">
        <f>'PARA PROMEDIO'!K26</f>
        <v>ffff</v>
      </c>
    </row>
    <row r="27" spans="1:8" ht="19.5" customHeight="1" thickBot="1">
      <c r="A27" s="111" t="s">
        <v>75</v>
      </c>
      <c r="B27" s="112"/>
      <c r="C27" s="112"/>
      <c r="D27" s="112"/>
      <c r="E27" s="112"/>
      <c r="F27" s="113"/>
      <c r="G27" s="11">
        <f>'PARA PROMEDIO'!J27</f>
        <v>2.5</v>
      </c>
      <c r="H27" s="12"/>
    </row>
    <row r="28" spans="1:8" ht="27.75" customHeight="1" thickBot="1">
      <c r="A28" s="114" t="s">
        <v>76</v>
      </c>
      <c r="B28" s="115"/>
      <c r="C28" s="115"/>
      <c r="D28" s="115"/>
      <c r="E28" s="115"/>
      <c r="F28" s="115"/>
      <c r="G28" s="11">
        <f>'PARA PROMEDIO'!J28</f>
        <v>8.6666666666666661</v>
      </c>
      <c r="H28" s="12"/>
    </row>
    <row r="29" spans="1:8" ht="57" customHeight="1">
      <c r="A29" s="86" t="s">
        <v>77</v>
      </c>
      <c r="B29" s="87"/>
      <c r="C29" s="87"/>
      <c r="D29" s="87"/>
      <c r="E29" s="87"/>
      <c r="F29" s="87"/>
      <c r="G29" s="87"/>
      <c r="H29" s="88"/>
    </row>
    <row r="30" spans="1:8" ht="45.6" customHeight="1">
      <c r="C30" s="19"/>
      <c r="F30" s="20"/>
      <c r="G30" s="20"/>
      <c r="H30" s="20"/>
    </row>
    <row r="31" spans="1:8" s="35" customFormat="1" ht="27" customHeight="1">
      <c r="A31" s="34"/>
      <c r="B31" s="34"/>
      <c r="C31" s="34" t="str">
        <f>D8</f>
        <v>Apellidos y Nombres</v>
      </c>
      <c r="D31" s="34"/>
      <c r="E31" s="34"/>
      <c r="F31" s="34" t="str">
        <f>D9</f>
        <v>Apellidos y Nombres</v>
      </c>
      <c r="G31" s="34"/>
      <c r="H31" s="34" t="str">
        <f>D10</f>
        <v>Apellidos y Nombres</v>
      </c>
    </row>
    <row r="32" spans="1:8" s="36" customFormat="1" ht="24" customHeight="1">
      <c r="A32" s="22"/>
      <c r="B32" s="22"/>
      <c r="C32" s="22" t="str">
        <f>A8</f>
        <v>Examinador/a presidente</v>
      </c>
      <c r="D32" s="22"/>
      <c r="E32" s="22"/>
      <c r="F32" s="22" t="str">
        <f>A9</f>
        <v>Tutor</v>
      </c>
      <c r="G32" s="22"/>
      <c r="H32" s="22" t="str">
        <f>A10</f>
        <v>Examinador/a</v>
      </c>
    </row>
    <row r="34" ht="40.5" customHeight="1"/>
  </sheetData>
  <sheetProtection selectLockedCells="1" selectUnlockedCells="1"/>
  <mergeCells count="32">
    <mergeCell ref="A2:H2"/>
    <mergeCell ref="A4:H4"/>
    <mergeCell ref="A27:F27"/>
    <mergeCell ref="A28:F28"/>
    <mergeCell ref="A12:C12"/>
    <mergeCell ref="D12:H12"/>
    <mergeCell ref="A23:F23"/>
    <mergeCell ref="A24:A26"/>
    <mergeCell ref="D24:F24"/>
    <mergeCell ref="D25:F25"/>
    <mergeCell ref="D26:F26"/>
    <mergeCell ref="A10:C10"/>
    <mergeCell ref="A3:H3"/>
    <mergeCell ref="A5:H5"/>
    <mergeCell ref="A6:H6"/>
    <mergeCell ref="A7:C7"/>
    <mergeCell ref="A29:H29"/>
    <mergeCell ref="A1:H1"/>
    <mergeCell ref="A13:H13"/>
    <mergeCell ref="A14:B14"/>
    <mergeCell ref="D14:F14"/>
    <mergeCell ref="D15:F15"/>
    <mergeCell ref="A16:A22"/>
    <mergeCell ref="D16:F16"/>
    <mergeCell ref="D17:F17"/>
    <mergeCell ref="D18:F18"/>
    <mergeCell ref="D19:F19"/>
    <mergeCell ref="D20:F20"/>
    <mergeCell ref="D21:F21"/>
    <mergeCell ref="D22:F22"/>
    <mergeCell ref="A8:C8"/>
    <mergeCell ref="A9:C9"/>
  </mergeCells>
  <pageMargins left="0.25" right="0.25" top="0.75" bottom="0.75" header="0.3" footer="0.3"/>
  <pageSetup paperSize="9" scale="44" fitToHeight="0" orientation="portrait" horizontalDpi="360" verticalDpi="360" r:id="rId1"/>
  <ignoredErrors>
    <ignoredError sqref="D8:H10 D7:F7 D12:H1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2"/>
  <sheetViews>
    <sheetView tabSelected="1" view="pageBreakPreview" topLeftCell="A2" zoomScale="70" zoomScaleNormal="80" zoomScaleSheetLayoutView="70" workbookViewId="0">
      <selection activeCell="K7" sqref="K7"/>
    </sheetView>
  </sheetViews>
  <sheetFormatPr defaultColWidth="11.5703125" defaultRowHeight="15"/>
  <cols>
    <col min="1" max="1" width="4.85546875" style="2" customWidth="1"/>
    <col min="2" max="2" width="3.85546875" style="2" customWidth="1"/>
    <col min="3" max="3" width="27.85546875" style="2" customWidth="1"/>
    <col min="4" max="4" width="31.140625" style="2" customWidth="1"/>
    <col min="5" max="5" width="32" style="2" customWidth="1"/>
    <col min="6" max="6" width="55.42578125" style="2" customWidth="1"/>
    <col min="7" max="9" width="4.7109375" style="1" customWidth="1"/>
    <col min="10" max="16384" width="11.5703125" style="1"/>
  </cols>
  <sheetData>
    <row r="1" spans="1:6" ht="39" customHeight="1">
      <c r="A1" s="132" t="s">
        <v>0</v>
      </c>
      <c r="B1" s="132"/>
      <c r="C1" s="132"/>
      <c r="D1" s="132"/>
      <c r="E1" s="132"/>
      <c r="F1" s="132"/>
    </row>
    <row r="2" spans="1:6" ht="33.6" customHeight="1">
      <c r="A2" s="132" t="s">
        <v>83</v>
      </c>
      <c r="B2" s="132"/>
      <c r="C2" s="132"/>
      <c r="D2" s="132"/>
      <c r="E2" s="132"/>
      <c r="F2" s="132"/>
    </row>
    <row r="3" spans="1:6" ht="33" customHeight="1">
      <c r="A3" s="133" t="s">
        <v>2</v>
      </c>
      <c r="B3" s="133"/>
      <c r="C3" s="133"/>
      <c r="D3" s="133"/>
      <c r="E3" s="133"/>
      <c r="F3" s="133"/>
    </row>
    <row r="4" spans="1:6" ht="28.5" customHeight="1">
      <c r="A4" s="134" t="str">
        <f>'PARA PROMEDIO'!A4</f>
        <v>Maestría en Logística y Transporte</v>
      </c>
      <c r="B4" s="134"/>
      <c r="C4" s="134"/>
      <c r="D4" s="134"/>
      <c r="E4" s="134"/>
      <c r="F4" s="134"/>
    </row>
    <row r="5" spans="1:6" ht="48.75" customHeight="1">
      <c r="A5" s="137" t="s">
        <v>84</v>
      </c>
      <c r="B5" s="133"/>
      <c r="C5" s="133"/>
      <c r="D5" s="133"/>
      <c r="E5" s="133"/>
      <c r="F5" s="133"/>
    </row>
    <row r="6" spans="1:6" ht="24" customHeight="1">
      <c r="A6" s="138" t="s">
        <v>85</v>
      </c>
      <c r="B6" s="138"/>
      <c r="C6" s="138"/>
      <c r="D6" s="138"/>
      <c r="E6" s="138"/>
      <c r="F6" s="138"/>
    </row>
    <row r="7" spans="1:6" s="58" customFormat="1" ht="48" customHeight="1">
      <c r="A7" s="135" t="s">
        <v>86</v>
      </c>
      <c r="B7" s="135"/>
      <c r="C7" s="135"/>
      <c r="D7" s="58" t="str">
        <f>'PARA PROMEDIO'!D7</f>
        <v>Apellidos y Nombres</v>
      </c>
      <c r="E7" s="59" t="s">
        <v>10</v>
      </c>
      <c r="F7" s="71" t="str">
        <f>'PARA PROMEDIO'!J7</f>
        <v>00000000000</v>
      </c>
    </row>
    <row r="8" spans="1:6" s="58" customFormat="1" ht="41.25" customHeight="1">
      <c r="A8" s="139" t="s">
        <v>87</v>
      </c>
      <c r="B8" s="139"/>
      <c r="C8" s="139"/>
      <c r="D8" s="139"/>
      <c r="E8" s="139"/>
      <c r="F8" s="139"/>
    </row>
    <row r="9" spans="1:6" s="58" customFormat="1" ht="33.75" customHeight="1">
      <c r="A9" s="136" t="str">
        <f>'PARA PROMEDIO'!A8:C8</f>
        <v>Examinador/a presidente</v>
      </c>
      <c r="B9" s="136"/>
      <c r="C9" s="136"/>
      <c r="D9" s="58" t="str">
        <f>'PARA PROMEDIO'!D8</f>
        <v>Apellidos y Nombres</v>
      </c>
      <c r="E9" s="60"/>
      <c r="F9" s="66"/>
    </row>
    <row r="10" spans="1:6" s="58" customFormat="1" ht="33.75" customHeight="1">
      <c r="A10" s="140" t="str">
        <f>'PARA PROMEDIO'!A9:C9</f>
        <v>Tutor</v>
      </c>
      <c r="B10" s="140"/>
      <c r="C10" s="140"/>
      <c r="D10" s="58" t="str">
        <f>'PARA PROMEDIO'!D9</f>
        <v>Apellidos y Nombres</v>
      </c>
      <c r="E10" s="61"/>
      <c r="F10" s="66"/>
    </row>
    <row r="11" spans="1:6" s="58" customFormat="1" ht="33.75" customHeight="1">
      <c r="A11" s="140" t="str">
        <f>'PARA PROMEDIO'!A10:C10</f>
        <v>Examinador/a</v>
      </c>
      <c r="B11" s="140"/>
      <c r="C11" s="140"/>
      <c r="D11" s="58" t="str">
        <f>'PARA PROMEDIO'!D10</f>
        <v>Apellidos y Nombres</v>
      </c>
      <c r="E11" s="61"/>
      <c r="F11" s="66"/>
    </row>
    <row r="12" spans="1:6" s="58" customFormat="1" ht="33.75" customHeight="1">
      <c r="A12" s="62" t="s">
        <v>24</v>
      </c>
      <c r="B12" s="62"/>
      <c r="D12" s="58" t="str">
        <f>'PARA PROMEDIO'!D11</f>
        <v>XX-XX-XXXX</v>
      </c>
      <c r="E12" s="60"/>
      <c r="F12" s="66"/>
    </row>
    <row r="13" spans="1:6" s="58" customFormat="1" ht="33.75" customHeight="1">
      <c r="A13" s="140" t="s">
        <v>26</v>
      </c>
      <c r="B13" s="140"/>
      <c r="C13" s="140"/>
      <c r="D13" s="58" t="str">
        <f>RUBRICA!F11</f>
        <v>xxx</v>
      </c>
      <c r="E13" s="63" t="s">
        <v>28</v>
      </c>
      <c r="F13" s="66" t="str">
        <f>RUBRICA!H11</f>
        <v>xxxx</v>
      </c>
    </row>
    <row r="14" spans="1:6" s="58" customFormat="1" ht="45" customHeight="1">
      <c r="A14" s="135" t="s">
        <v>88</v>
      </c>
      <c r="B14" s="135"/>
      <c r="C14" s="135"/>
      <c r="D14" s="135"/>
      <c r="E14" s="135"/>
      <c r="F14" s="135"/>
    </row>
    <row r="15" spans="1:6" s="64" customFormat="1" ht="34.5" customHeight="1">
      <c r="A15" s="139" t="s">
        <v>89</v>
      </c>
      <c r="B15" s="139"/>
      <c r="C15" s="139"/>
      <c r="D15" s="139"/>
      <c r="E15" s="139"/>
      <c r="F15" s="139"/>
    </row>
    <row r="16" spans="1:6" s="65" customFormat="1" ht="33.75" customHeight="1">
      <c r="A16" s="140" t="s">
        <v>90</v>
      </c>
      <c r="B16" s="140"/>
      <c r="C16" s="140"/>
      <c r="D16" s="140"/>
      <c r="E16" s="140"/>
      <c r="F16" s="140"/>
    </row>
    <row r="17" spans="1:6" s="66" customFormat="1" ht="33.75" customHeight="1">
      <c r="A17" s="143" t="s">
        <v>91</v>
      </c>
      <c r="B17" s="143"/>
      <c r="C17" s="143"/>
      <c r="D17" s="143"/>
      <c r="E17" s="143"/>
      <c r="F17" s="72">
        <f>RUBRICA!G23</f>
        <v>6.1666666666666661</v>
      </c>
    </row>
    <row r="18" spans="1:6" s="66" customFormat="1" ht="33.75" customHeight="1">
      <c r="A18" s="143" t="s">
        <v>92</v>
      </c>
      <c r="B18" s="143"/>
      <c r="C18" s="143"/>
      <c r="D18" s="143"/>
      <c r="E18" s="143"/>
      <c r="F18" s="72">
        <f>RUBRICA!G27</f>
        <v>2.5</v>
      </c>
    </row>
    <row r="19" spans="1:6" s="66" customFormat="1" ht="43.5" customHeight="1">
      <c r="A19" s="144" t="s">
        <v>93</v>
      </c>
      <c r="B19" s="144"/>
      <c r="C19" s="144"/>
      <c r="D19" s="144"/>
      <c r="E19" s="144"/>
      <c r="F19" s="73">
        <f>F17+F18</f>
        <v>8.6666666666666661</v>
      </c>
    </row>
    <row r="20" spans="1:6" s="65" customFormat="1" ht="30" customHeight="1">
      <c r="A20" s="145" t="s">
        <v>94</v>
      </c>
      <c r="B20" s="145"/>
      <c r="C20" s="145"/>
      <c r="D20" s="145"/>
      <c r="E20" s="145"/>
      <c r="F20" s="74" t="str">
        <f>IF(F19&gt;6.49,"APRUEBA","REPRUEBA")</f>
        <v>APRUEBA</v>
      </c>
    </row>
    <row r="21" spans="1:6" s="65" customFormat="1" ht="16.899999999999999"/>
    <row r="22" spans="1:6" s="66" customFormat="1" ht="27" customHeight="1">
      <c r="A22" s="143" t="s">
        <v>95</v>
      </c>
      <c r="B22" s="143"/>
      <c r="C22" s="143"/>
      <c r="D22" s="143"/>
      <c r="E22" s="143"/>
      <c r="F22" s="143"/>
    </row>
    <row r="23" spans="1:6" s="66" customFormat="1" ht="27" customHeight="1">
      <c r="A23" s="143" t="s">
        <v>96</v>
      </c>
      <c r="B23" s="143"/>
      <c r="C23" s="143"/>
      <c r="D23" s="143"/>
      <c r="E23" s="143"/>
      <c r="F23" s="143"/>
    </row>
    <row r="24" spans="1:6" s="66" customFormat="1" ht="27" customHeight="1">
      <c r="A24" s="143" t="s">
        <v>97</v>
      </c>
      <c r="B24" s="143"/>
      <c r="C24" s="143"/>
      <c r="D24" s="143"/>
      <c r="E24" s="143"/>
      <c r="F24" s="143"/>
    </row>
    <row r="25" spans="1:6" s="64" customFormat="1" ht="84.75" customHeight="1">
      <c r="A25" s="58"/>
      <c r="B25" s="58"/>
      <c r="C25" s="67"/>
      <c r="D25" s="58"/>
      <c r="E25" s="68"/>
      <c r="F25" s="68"/>
    </row>
    <row r="26" spans="1:6" s="56" customFormat="1" ht="16.899999999999999">
      <c r="A26" s="69"/>
      <c r="B26" s="69"/>
      <c r="C26" s="69" t="str">
        <f>D9</f>
        <v>Apellidos y Nombres</v>
      </c>
      <c r="D26" s="69"/>
      <c r="E26" s="69"/>
      <c r="F26" s="69" t="str">
        <f>D10</f>
        <v>Apellidos y Nombres</v>
      </c>
    </row>
    <row r="27" spans="1:6" s="57" customFormat="1" ht="17.45">
      <c r="A27" s="70"/>
      <c r="B27" s="70"/>
      <c r="C27" s="70" t="str">
        <f>A9</f>
        <v>Examinador/a presidente</v>
      </c>
      <c r="D27" s="70"/>
      <c r="E27" s="70"/>
      <c r="F27" s="70" t="str">
        <f>A10</f>
        <v>Tutor</v>
      </c>
    </row>
    <row r="28" spans="1:6" s="56" customFormat="1" ht="88.5" customHeight="1">
      <c r="A28" s="69"/>
      <c r="B28" s="69"/>
      <c r="C28" s="69"/>
      <c r="D28" s="69"/>
      <c r="E28" s="69"/>
      <c r="F28" s="69"/>
    </row>
    <row r="29" spans="1:6" s="56" customFormat="1" ht="16.899999999999999">
      <c r="A29" s="69"/>
      <c r="B29" s="69"/>
      <c r="C29" s="69"/>
      <c r="D29" s="141" t="str">
        <f>D11</f>
        <v>Apellidos y Nombres</v>
      </c>
      <c r="E29" s="141"/>
      <c r="F29" s="69"/>
    </row>
    <row r="30" spans="1:6" s="57" customFormat="1" ht="17.45">
      <c r="A30" s="70"/>
      <c r="B30" s="70"/>
      <c r="C30" s="70"/>
      <c r="D30" s="142" t="str">
        <f>A11</f>
        <v>Examinador/a</v>
      </c>
      <c r="E30" s="142"/>
      <c r="F30" s="70"/>
    </row>
    <row r="31" spans="1:6" s="56" customFormat="1" ht="16.899999999999999">
      <c r="A31" s="69"/>
      <c r="B31" s="69"/>
      <c r="C31" s="69"/>
      <c r="D31" s="69"/>
      <c r="E31" s="69"/>
      <c r="F31" s="69"/>
    </row>
    <row r="32" spans="1:6" s="64" customFormat="1" ht="16.899999999999999">
      <c r="A32" s="58"/>
      <c r="B32" s="58"/>
      <c r="C32" s="58"/>
      <c r="D32" s="58"/>
      <c r="E32" s="58"/>
      <c r="F32" s="58"/>
    </row>
  </sheetData>
  <sheetProtection selectLockedCells="1" selectUnlockedCells="1"/>
  <mergeCells count="24">
    <mergeCell ref="A10:C10"/>
    <mergeCell ref="A11:C11"/>
    <mergeCell ref="D29:E29"/>
    <mergeCell ref="D30:E30"/>
    <mergeCell ref="A13:C13"/>
    <mergeCell ref="A16:F16"/>
    <mergeCell ref="A17:E17"/>
    <mergeCell ref="A18:E18"/>
    <mergeCell ref="A15:F15"/>
    <mergeCell ref="A14:F14"/>
    <mergeCell ref="A19:E19"/>
    <mergeCell ref="A20:E20"/>
    <mergeCell ref="A22:F22"/>
    <mergeCell ref="A23:F23"/>
    <mergeCell ref="A24:F24"/>
    <mergeCell ref="A1:F1"/>
    <mergeCell ref="A3:F3"/>
    <mergeCell ref="A4:F4"/>
    <mergeCell ref="A7:C7"/>
    <mergeCell ref="A9:C9"/>
    <mergeCell ref="A5:F5"/>
    <mergeCell ref="A6:F6"/>
    <mergeCell ref="A8:F8"/>
    <mergeCell ref="A2:F2"/>
  </mergeCells>
  <pageMargins left="0.9055118110236221" right="0.70866141732283472" top="1.3385826771653544" bottom="0.74803149606299213" header="0.31496062992125984" footer="0.31496062992125984"/>
  <pageSetup paperSize="9" scale="54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7"/>
  <sheetViews>
    <sheetView workbookViewId="0">
      <selection activeCell="C17" sqref="C17:D17"/>
    </sheetView>
  </sheetViews>
  <sheetFormatPr defaultColWidth="9.140625" defaultRowHeight="13.9"/>
  <cols>
    <col min="1" max="1" width="9.140625" style="75"/>
    <col min="2" max="2" width="26" style="75" bestFit="1" customWidth="1"/>
    <col min="3" max="3" width="9.140625" style="75"/>
    <col min="4" max="4" width="70" style="75" customWidth="1"/>
    <col min="5" max="16384" width="9.140625" style="75"/>
  </cols>
  <sheetData>
    <row r="3" spans="2:4">
      <c r="B3" s="170" t="s">
        <v>98</v>
      </c>
      <c r="C3" s="170"/>
      <c r="D3" s="170"/>
    </row>
    <row r="4" spans="2:4">
      <c r="B4" s="171" t="s">
        <v>99</v>
      </c>
      <c r="C4" s="76" t="s">
        <v>100</v>
      </c>
      <c r="D4" s="77" t="s">
        <v>101</v>
      </c>
    </row>
    <row r="5" spans="2:4">
      <c r="B5" s="172"/>
      <c r="C5" s="78" t="s">
        <v>102</v>
      </c>
      <c r="D5" s="79" t="s">
        <v>103</v>
      </c>
    </row>
    <row r="6" spans="2:4">
      <c r="B6" s="172"/>
      <c r="C6" s="78" t="s">
        <v>104</v>
      </c>
      <c r="D6" s="79" t="s">
        <v>105</v>
      </c>
    </row>
    <row r="7" spans="2:4">
      <c r="B7" s="172"/>
      <c r="C7" s="78" t="s">
        <v>106</v>
      </c>
      <c r="D7" s="79" t="s">
        <v>107</v>
      </c>
    </row>
    <row r="8" spans="2:4">
      <c r="B8" s="172"/>
      <c r="C8" s="78" t="s">
        <v>108</v>
      </c>
      <c r="D8" s="79" t="s">
        <v>109</v>
      </c>
    </row>
    <row r="9" spans="2:4">
      <c r="B9" s="173" t="s">
        <v>110</v>
      </c>
      <c r="C9" s="80" t="s">
        <v>111</v>
      </c>
      <c r="D9" s="81" t="s">
        <v>112</v>
      </c>
    </row>
    <row r="10" spans="2:4">
      <c r="B10" s="173"/>
      <c r="C10" s="80" t="s">
        <v>113</v>
      </c>
      <c r="D10" s="81" t="s">
        <v>114</v>
      </c>
    </row>
    <row r="11" spans="2:4">
      <c r="B11" s="174"/>
      <c r="C11" s="82" t="s">
        <v>115</v>
      </c>
      <c r="D11" s="83" t="s">
        <v>116</v>
      </c>
    </row>
    <row r="12" spans="2:4">
      <c r="B12" s="84" t="s">
        <v>117</v>
      </c>
      <c r="C12" s="175">
        <v>1</v>
      </c>
      <c r="D12" s="175"/>
    </row>
    <row r="13" spans="2:4">
      <c r="B13" s="84" t="s">
        <v>118</v>
      </c>
      <c r="C13" s="175" t="s">
        <v>119</v>
      </c>
      <c r="D13" s="175"/>
    </row>
    <row r="15" spans="2:4">
      <c r="B15" s="85" t="s">
        <v>120</v>
      </c>
      <c r="C15" s="169" t="s">
        <v>121</v>
      </c>
      <c r="D15" s="169"/>
    </row>
    <row r="16" spans="2:4">
      <c r="C16" s="169" t="s">
        <v>122</v>
      </c>
      <c r="D16" s="169"/>
    </row>
    <row r="17" spans="3:4">
      <c r="C17" s="169" t="s">
        <v>123</v>
      </c>
      <c r="D17" s="169"/>
    </row>
  </sheetData>
  <sheetProtection algorithmName="SHA-512" hashValue="qENXFh4Mo3WAcn1Hs0Ew+Hosr1y2IWki0B8noIgOUHrx5ty9batpxzNSKFXlwPnlRsvp/MLd+Ix+pppG3ZPJqQ==" saltValue="Q+hbbrb7dDkeoQzuUPygeQ==" spinCount="100000" sheet="1" objects="1" scenarios="1" selectLockedCells="1" selectUnlockedCells="1"/>
  <mergeCells count="8">
    <mergeCell ref="C16:D16"/>
    <mergeCell ref="C17:D17"/>
    <mergeCell ref="B3:D3"/>
    <mergeCell ref="B4:B8"/>
    <mergeCell ref="B9:B11"/>
    <mergeCell ref="C12:D12"/>
    <mergeCell ref="C13:D13"/>
    <mergeCell ref="C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8FD81E89136648BF7C51013E421AB5" ma:contentTypeVersion="9" ma:contentTypeDescription="Crear nuevo documento." ma:contentTypeScope="" ma:versionID="630d04ef53bed6fbeb8ef3918c15d1fd">
  <xsd:schema xmlns:xsd="http://www.w3.org/2001/XMLSchema" xmlns:xs="http://www.w3.org/2001/XMLSchema" xmlns:p="http://schemas.microsoft.com/office/2006/metadata/properties" xmlns:ns2="5922472c-c647-4dee-a0b0-bda9ee5ff8c5" targetNamespace="http://schemas.microsoft.com/office/2006/metadata/properties" ma:root="true" ma:fieldsID="ae63b38f3b9433895557270b83a804f3" ns2:_="">
    <xsd:import namespace="5922472c-c647-4dee-a0b0-bda9ee5ff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2472c-c647-4dee-a0b0-bda9ee5ff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8A5A37-BB45-4005-955A-63264BC51578}"/>
</file>

<file path=customXml/itemProps2.xml><?xml version="1.0" encoding="utf-8"?>
<ds:datastoreItem xmlns:ds="http://schemas.openxmlformats.org/officeDocument/2006/customXml" ds:itemID="{B3158EE3-D2D2-46C1-80D3-6CCC1996D2BC}"/>
</file>

<file path=customXml/itemProps3.xml><?xml version="1.0" encoding="utf-8"?>
<ds:datastoreItem xmlns:ds="http://schemas.openxmlformats.org/officeDocument/2006/customXml" ds:itemID="{619DB407-B7CF-42C2-9D33-D3B9E69F9D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PAMELA CADENA MAFLA</cp:lastModifiedBy>
  <cp:revision/>
  <dcterms:created xsi:type="dcterms:W3CDTF">2019-05-17T14:10:17Z</dcterms:created>
  <dcterms:modified xsi:type="dcterms:W3CDTF">2022-06-02T00:33:53Z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0x010100DB8FD81E89136648BF7C51013E421AB5</vt:lpwstr>
  </property>
</Properties>
</file>